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9" i="1"/>
  <c r="F10" i="1"/>
  <c r="F9" i="1" l="1"/>
  <c r="F8" i="1"/>
  <c r="F24" i="1" l="1"/>
  <c r="D27" i="1"/>
  <c r="E27" i="1"/>
  <c r="F14" i="1" l="1"/>
  <c r="F15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D25" i="1"/>
  <c r="D21" i="1"/>
  <c r="D18" i="1"/>
  <c r="D17" i="1"/>
  <c r="D16" i="1"/>
  <c r="D15" i="1"/>
  <c r="D13" i="1"/>
  <c r="D10" i="1"/>
  <c r="C27" i="1"/>
  <c r="C28" i="1" s="1"/>
  <c r="F23" i="1" l="1"/>
  <c r="F17" i="1" l="1"/>
  <c r="F25" i="1" l="1"/>
  <c r="F16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<sst xmlns="http://schemas.openxmlformats.org/spreadsheetml/2006/main" count="33" uniqueCount="33">
  <si>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</si>
  <si>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</si>
  <si>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</si>
  <si>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</si>
  <si>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</si>
  <si>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</si>
  <si>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</si>
  <si>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</si>
  <si>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</si>
  <si>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</si>
  <si>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</si>
  <si>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</si>
  <si>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</si>
  <si>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</si>
  <si>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</si>
  <si>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</si>
  <si>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</si>
  <si>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</si>
  <si>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</si>
  <si>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</si>
  <si>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</si>
  <si>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</si>
  <si>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</si>
  <si>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</si>
  <si>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</si>
  <si>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</si>
  <si>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</si>
  <si>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</si>
  <si>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 xml:space="preserve">Відсоток виконання до річного плану
</t>
  </si>
  <si>
    <t>Використання коштів, передбачених</t>
  </si>
  <si>
    <t>на природоохоронні заходи міста Черкаси на 2019 рік</t>
  </si>
  <si>
    <t>Будівництво полігону твердих побутових відходів в районі с. Руська Поляна</t>
  </si>
  <si>
    <t>Касові видатки станом на 01.11.19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</si>
</sst>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29</v>
      </c>
      <c r="B3" s="41"/>
      <c r="C3" s="41"/>
      <c r="D3" s="41"/>
      <c r="E3" s="41"/>
      <c r="F3" s="41"/>
    </row>
    <row r="4" spans="1:10" ht="35.4" customHeight="1" x14ac:dyDescent="0.3">
      <c r="A4" s="42" t="s">
        <v>30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21</v>
      </c>
    </row>
    <row r="6" spans="1:10" ht="13.8" customHeight="1" x14ac:dyDescent="0.3">
      <c r="A6" s="38" t="s">
        <v>0</v>
      </c>
      <c r="B6" s="40" t="s">
        <v>1</v>
      </c>
      <c r="C6" s="33" t="s">
        <v>24</v>
      </c>
      <c r="D6" s="33" t="s">
        <v>25</v>
      </c>
      <c r="E6" s="16" t="s">
        <v>26</v>
      </c>
      <c r="F6" s="35" t="s">
        <v>32</v>
      </c>
      <c r="G6" s="31" t="s">
        <v>28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27</v>
      </c>
      <c r="F7" s="36"/>
      <c r="G7" s="32"/>
      <c r="I7" s="3"/>
      <c r="J7" s="3"/>
    </row>
    <row r="8" spans="1:10" ht="26.4" x14ac:dyDescent="0.3">
      <c r="A8" s="4">
        <v>1</v>
      </c>
      <c r="B8" s="5" t="s">
        <v>2</v>
      </c>
      <c r="C8" s="17">
        <v>99000</v>
      </c>
      <c r="D8" s="17">
        <v>99000</v>
      </c>
      <c r="E8" s="17"/>
      <c r="F8" s="8">
        <f>26000.64+8871.12+8871.12+6660+7992+8871.12+7992+7326</f>
        <v>82584</v>
      </c>
      <c r="G8" s="28">
        <f>F8/C8*100</f>
        <v>83.418181818181807</v>
      </c>
      <c r="I8" s="3"/>
      <c r="J8" s="3"/>
    </row>
    <row r="9" spans="1:10" ht="26.4" x14ac:dyDescent="0.3">
      <c r="A9" s="6">
        <v>2</v>
      </c>
      <c r="B9" s="7" t="s">
        <v>3</v>
      </c>
      <c r="C9" s="18">
        <v>333000</v>
      </c>
      <c r="D9" s="18">
        <v>333000</v>
      </c>
      <c r="E9" s="18"/>
      <c r="F9" s="8">
        <f>126080+16780+76650+43060+69930</f>
        <v>332500</v>
      </c>
      <c r="G9" s="28">
        <f t="shared" ref="G9:G28" si="0">F9/C9*100</f>
        <v>99.849849849849846</v>
      </c>
    </row>
    <row r="10" spans="1:10" ht="52.8" x14ac:dyDescent="0.3">
      <c r="A10" s="4">
        <v>3</v>
      </c>
      <c r="B10" s="7" t="s">
        <v>4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5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6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7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8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9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10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11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12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13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14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15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16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17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18</v>
      </c>
      <c r="C24" s="19">
        <v>200000</v>
      </c>
      <c r="D24" s="19">
        <v>200000</v>
      </c>
      <c r="E24" s="19"/>
      <c r="F24" s="8">
        <f>32308.08+50000.6+50000.6+67690.72</f>
        <v>200000</v>
      </c>
      <c r="G24" s="28">
        <f t="shared" si="0"/>
        <v>100</v>
      </c>
    </row>
    <row r="25" spans="1:31" ht="26.4" x14ac:dyDescent="0.3">
      <c r="A25" s="21">
        <v>18</v>
      </c>
      <c r="B25" s="22" t="s">
        <v>19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22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31</v>
      </c>
      <c r="C27" s="8">
        <f>D27</f>
        <v>250000</v>
      </c>
      <c r="D27" s="8">
        <f>100000+150000</f>
        <v>250000</v>
      </c>
      <c r="E27" s="8">
        <f>100000+150000</f>
        <v>250000</v>
      </c>
      <c r="F27" s="8"/>
      <c r="G27" s="28"/>
    </row>
    <row r="28" spans="1:31" ht="16.2" x14ac:dyDescent="0.3">
      <c r="A28" s="24"/>
      <c r="B28" s="27" t="s">
        <v>20</v>
      </c>
      <c r="C28" s="20">
        <f>SUM(C8:C27)</f>
        <v>11510805.09</v>
      </c>
      <c r="D28" s="20">
        <f t="shared" ref="D28:E28" si="1">SUM(D8:D27)</f>
        <v>11510805.09</v>
      </c>
      <c r="E28" s="20">
        <f t="shared" si="1"/>
        <v>250000</v>
      </c>
      <c r="F28" s="26">
        <f>SUM(F8:F26)</f>
        <v>8887191.879999999</v>
      </c>
      <c r="G28" s="28">
        <f t="shared" si="0"/>
        <v>77.207387411335276</v>
      </c>
    </row>
    <row r="30" spans="1:31" s="15" customFormat="1" ht="41.25" customHeight="1" x14ac:dyDescent="0.35">
      <c r="A30" s="37" t="s">
        <v>23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2019-10-15T05:21:36Z</cp:lastPrinted>
  <dcterms:created xsi:type="dcterms:W3CDTF">2019-02-21T08:09:17Z</dcterms:created>
  <dcterms:modified xsi:type="dcterms:W3CDTF">2019-11-06T07:18:34Z</dcterms:modified>
</cp:coreProperties>
</file>